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r.migranova\Documents\Закупки\2015 г\Проволока оцинкованная_росельторг\"/>
    </mc:Choice>
  </mc:AlternateContent>
  <bookViews>
    <workbookView xWindow="0" yWindow="0" windowWidth="21600" windowHeight="9735"/>
  </bookViews>
  <sheets>
    <sheet name="Спецификация к прил 1.3" sheetId="1" r:id="rId1"/>
    <sheet name="XLR_NoRangeSheet" sheetId="2" state="veryHidden" r:id="rId2"/>
  </sheets>
  <externalReferences>
    <externalReference r:id="rId3"/>
  </externalReferences>
  <definedNames>
    <definedName name="Query1">'Спецификация к прил 1.3'!$A$7:$Z$9</definedName>
    <definedName name="Query1_NOTE" hidden="1">[1]XLR_NoRangeSheet!$J$6</definedName>
    <definedName name="Query1_PRIL_NOMER" hidden="1">[1]XLR_NoRangeSheet!$S$6</definedName>
    <definedName name="Query1_TIPNAME" hidden="1">[1]XLR_NoRangeSheet!$R$6</definedName>
    <definedName name="Query1_UA2NAME" hidden="1">[1]XLR_NoRangeSheet!$P$6</definedName>
    <definedName name="Query2_ADRES" hidden="1">XLR_NoRangeSheet!$C$6</definedName>
    <definedName name="Query2_EMAIL" hidden="1">XLR_NoRangeSheet!$H$6</definedName>
    <definedName name="Query2_KURATOR" hidden="1">XLR_NoRangeSheet!$F$6</definedName>
    <definedName name="Query2_NAME_LOTA" hidden="1">XLR_NoRangeSheet!$E$6</definedName>
    <definedName name="Query2_NLOTA" hidden="1">XLR_NoRangeSheet!$B$6</definedName>
    <definedName name="Query2_NOTE" hidden="1">XLR_NoRangeSheet!$J$6</definedName>
    <definedName name="Query2_NPO" hidden="1">XLR_NoRangeSheet!$I$6</definedName>
    <definedName name="Query2_PRIL_NOMER" hidden="1">XLR_NoRangeSheet!$S$6</definedName>
    <definedName name="Query2_SROK" hidden="1">XLR_NoRangeSheet!$K$6</definedName>
    <definedName name="Query2_TEL" hidden="1">XLR_NoRangeSheet!$G$6</definedName>
    <definedName name="Query2_TIP" hidden="1">XLR_NoRangeSheet!$Q$6</definedName>
    <definedName name="Query2_TIPNAME" hidden="1">XLR_NoRangeSheet!$R$6</definedName>
    <definedName name="Query2_UA2" hidden="1">XLR_NoRangeSheet!$O$6</definedName>
    <definedName name="Query2_UA2NAME" hidden="1">XLR_NoRangeSheet!$P$6</definedName>
    <definedName name="Query2_USERE" hidden="1">XLR_NoRangeSheet!$N$6</definedName>
    <definedName name="Query2_USERN" hidden="1">XLR_NoRangeSheet!$L$6</definedName>
    <definedName name="Query2_USERT" hidden="1">XLR_NoRangeSheet!$M$6</definedName>
    <definedName name="Query2_VCODE" hidden="1">XLR_NoRangeSheet!$D$6</definedName>
    <definedName name="Query3">'Спецификация к прил 1.3'!$A$13:$L$14</definedName>
    <definedName name="XLR_ERRNAMESTR" hidden="1">XLR_NoRangeSheet!$B$5</definedName>
    <definedName name="XLR_VERSION" hidden="1">XLR_NoRangeSheet!$A$5</definedName>
  </definedNames>
  <calcPr calcId="152511"/>
</workbook>
</file>

<file path=xl/calcChain.xml><?xml version="1.0" encoding="utf-8"?>
<calcChain xmlns="http://schemas.openxmlformats.org/spreadsheetml/2006/main">
  <c r="J8" i="1" l="1"/>
  <c r="K7" i="1" l="1"/>
  <c r="J9" i="1" l="1"/>
  <c r="B8" i="1"/>
  <c r="B7" i="1"/>
  <c r="B5" i="2"/>
  <c r="D22" i="1"/>
  <c r="D21" i="1"/>
  <c r="D20" i="1"/>
</calcChain>
</file>

<file path=xl/sharedStrings.xml><?xml version="1.0" encoding="utf-8"?>
<sst xmlns="http://schemas.openxmlformats.org/spreadsheetml/2006/main" count="58" uniqueCount="50">
  <si>
    <t>№ п.п.</t>
  </si>
  <si>
    <t>Описание</t>
  </si>
  <si>
    <t>Адрес поставки</t>
  </si>
  <si>
    <t>Объем может быть изменен на 30% без изменения стоимости единицы</t>
  </si>
  <si>
    <t>Требуемые сроки поставки:</t>
  </si>
  <si>
    <t>Транспортировка товара:</t>
  </si>
  <si>
    <t>Особые условия</t>
  </si>
  <si>
    <t>Инициатор закупки:</t>
  </si>
  <si>
    <t>Контактное лицо по тех. Вопросам</t>
  </si>
  <si>
    <t>СПЕЦИФИКАЦИЯ</t>
  </si>
  <si>
    <t>Исполнитель:</t>
  </si>
  <si>
    <t>тел.</t>
  </si>
  <si>
    <t>эл.почта</t>
  </si>
  <si>
    <t>Eд.изм</t>
  </si>
  <si>
    <t>Наименование товара</t>
  </si>
  <si>
    <t>Гарантийные обязательства</t>
  </si>
  <si>
    <t xml:space="preserve">Срок службы </t>
  </si>
  <si>
    <t>Номенклатура</t>
  </si>
  <si>
    <t>4.2, Developer  (build 122-D7)</t>
  </si>
  <si>
    <t>Query2</t>
  </si>
  <si>
    <t>Республика Башкортостан</t>
  </si>
  <si>
    <t>Поставка оцинкованной проволоки , катанки</t>
  </si>
  <si>
    <t>Шиц Д.В., тел. 2215597, эл.почта:</t>
  </si>
  <si>
    <t>2215597</t>
  </si>
  <si>
    <t/>
  </si>
  <si>
    <t>31.12.2015</t>
  </si>
  <si>
    <t>Ахметзянова Венера Фанитовна</t>
  </si>
  <si>
    <t>(347)221-56-61</t>
  </si>
  <si>
    <t>Отдел радио и телевидения (ОРиТ)</t>
  </si>
  <si>
    <t>Приложение 1.4</t>
  </si>
  <si>
    <t>24928</t>
  </si>
  <si>
    <t>ПРОВОЛОКА ОЦИНКОВ  3ММ</t>
  </si>
  <si>
    <t>т</t>
  </si>
  <si>
    <t>Проволока оцинкованная  термообработанная применяется для  подвешевания   телефонного кабеля  на опорах и стойках.
 Проволока диаметром 3 мм, термически обработанная, повышенной точности, светлая: проволока 3 О1Ц  ГОСТ 3282-74
Проволока должна изготовлятьься в соответствии с требованиями настоящего стандарта по технологическому регламенту, утвержденному в установленном порядке, из катанки класса II по ОСТ-14-15-193-86 или другой нормативно-технической документации. Допускается изготовление проволоки из никоуглеродистых марок стали СТ1ЮПС и катанки по ГОСТ 4231-70. Механические свойства проволоки должны соответствовать диаметру 3 проволоки Временное сопротивление разрыву, Н/мм2 (кгс/мм2), для проволоки термически обработанной  с покрытием должно составлять 340-350 ,
Относительное удлинение не менее 18% , для термически обработанной проволоки с покрытием .На поверхности оцинкованной проволоки не должно быть мест, не покрытых цинком, черных пятен. Допускаются отдельные наплывы цинка, величина которых не должна быть более половины предельного отклонения от фактического диаметра проволоки .регламентированным относительным удлинением. Цинковое покрытие должно быть прочным и не должно растрескиваться и отслаиваться при спиральной навивке проволоки.
Проволока должна изготовляться в мотках или на катушках. Намотка проволоки должна производиться правильными рядами без перепутывания витков и обеспечивать свободное сматывание проволоки с катушек и мотков.
Допускаются мотки проволоки в бухты по 80-100 кг, с биркой  завода изготовителя   условное обозначение проволоки , массу нетто партии . Наличие сертификатов качества.</t>
  </si>
  <si>
    <t xml:space="preserve">Проволока оцинкованная термообработанная применяется для  подвешевания   телефонного кабеля  на опорах и стойках.
 Проволока диаметром 4 мм, термически обработанная, повышенной точности, светлая: проволока d-4 О1Ц ГОСТ 3282-74
Проволока должна изготовлятьься в соответствии с требованиями настоящего стандарта по технологическому регламенту, утвержденному в установленном порядке, из катанки класса II по ОСТ-14-15-193-86 или другой нормативно-технической документации. Допускается изготовление проволоки из никоуглеродистых марок стали Ст1ЮПС и катанки по ГОСТ 4231-70. Механические свойства проволоки должны соответствовать диаметру 4 проволоки Временное сопротивление разрыву, Н/мм2 (кгс/мм2), для проволоки термически обработанной  с покрытием должно составлять 340-350 ,
Относительное удлинение не менее 18-20% , для термически обработанной проволоки с покрытием .На поверхности оцинкованной проволоки не должно быть мест, не покрытых цинком, черных пятен. </t>
  </si>
  <si>
    <t xml:space="preserve">ПРОВОЛОКА ОЦИНКОВ. 4ММ </t>
  </si>
  <si>
    <t xml:space="preserve">осуществляется  за счет поставщика автомобильным транспортом </t>
  </si>
  <si>
    <t xml:space="preserve">наличие паспорта качества </t>
  </si>
  <si>
    <t xml:space="preserve">не менее 12 месяцев </t>
  </si>
  <si>
    <t xml:space="preserve">не менее 24 месяцев </t>
  </si>
  <si>
    <t xml:space="preserve"> ОМТ ОАО Башинформсвязь </t>
  </si>
  <si>
    <t>Шиц Д.В тел 8/347/2215597</t>
  </si>
  <si>
    <t>Приложение 1.3</t>
  </si>
  <si>
    <t xml:space="preserve">итого </t>
  </si>
  <si>
    <t>г.Уфа ул .Каспийская, д. 14
Иксанова Флюра Сагитовна  сот. 8-905-352-77-79              Савельева Мария Владимировна сот 8/347/2746212                                              Подгорная Резеда Рифгатовна                            284-81-57; 284-85-60.</t>
  </si>
  <si>
    <t xml:space="preserve">июнь </t>
  </si>
  <si>
    <t xml:space="preserve"> проволока d-3,0- до29.06.2015; проволока d -4 -до 29.06.2015.</t>
  </si>
  <si>
    <t>Предельная цена за единицу измерения без НДС, включая стоимость тары и доставку, рубли РФ</t>
  </si>
  <si>
    <t>Предельная сумма без НДС, включая стоимость тары и доставку, рубли РФ</t>
  </si>
  <si>
    <t>Предельная сумма в том числе НДС, включая стоимость тары и доставку, рубли РФ</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</si>
</sst>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_р_."/>
    <numFmt numFmtId="165" formatCode="#,##0.00&quot;р.&quot;"/>
  </numFmts>
  <fonts count="5" x14ac:knownFonts="1">
    <font>
      <sz val="11"/>
      <color theme="1"/>
      <name val="Calibri"/>
      <family val="2"/>
      <charset val="204"/>
      <scheme val="minor"/>
    </font>
    <font>
      <sz val="10"/>
      <name val="Arial Cyr"/>
      <charset val="204"/>
    </font>
    <font>
      <b/>
      <sz val="11"/>
      <color theme="1"/>
      <name val="Calibri"/>
      <family val="2"/>
      <charset val="204"/>
      <scheme val="minor"/>
    </font>
    <font>
      <sz val="11"/>
      <color theme="1"/>
      <name val="Times New Roman"/>
      <family val="1"/>
      <charset val="204"/>
    </font>
    <font>
      <sz val="11"/>
      <name val="Calibri"/>
      <family val="2"/>
      <charset val="204"/>
      <scheme val="minor"/>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s>
  <cellStyleXfs count="2">
    <xf numFmtId="0" fontId="0" fillId="0" borderId="0"/>
    <xf numFmtId="0" fontId="1" fillId="0" borderId="0"/>
  </cellStyleXfs>
  <cellXfs count="54">
    <xf numFmtId="0" fontId="0" fillId="0" borderId="0" xfId="0"/>
    <xf numFmtId="0" fontId="0" fillId="0" borderId="1" xfId="0" applyBorder="1" applyAlignment="1">
      <alignment vertical="top" wrapText="1"/>
    </xf>
    <xf numFmtId="0" fontId="0" fillId="0" borderId="0" xfId="0" applyBorder="1" applyAlignment="1">
      <alignment vertical="top" wrapText="1"/>
    </xf>
    <xf numFmtId="0" fontId="0" fillId="0" borderId="0" xfId="0" applyAlignment="1">
      <alignment horizontal="left"/>
    </xf>
    <xf numFmtId="0" fontId="0" fillId="0" borderId="1" xfId="0" applyBorder="1" applyAlignment="1">
      <alignment vertical="top"/>
    </xf>
    <xf numFmtId="164" fontId="0" fillId="0" borderId="1" xfId="0" applyNumberFormat="1" applyBorder="1" applyAlignment="1">
      <alignment horizontal="right" vertical="top" wrapText="1"/>
    </xf>
    <xf numFmtId="0" fontId="0" fillId="0" borderId="1" xfId="0" applyBorder="1" applyAlignment="1">
      <alignment horizontal="center" vertical="top"/>
    </xf>
    <xf numFmtId="0" fontId="0" fillId="0" borderId="0" xfId="0"/>
    <xf numFmtId="0" fontId="0" fillId="0" borderId="0" xfId="0"/>
    <xf numFmtId="0" fontId="0" fillId="0" borderId="0" xfId="0"/>
    <xf numFmtId="0" fontId="0" fillId="0" borderId="0" xfId="0" applyFont="1"/>
    <xf numFmtId="0" fontId="0" fillId="0" borderId="0" xfId="0" applyFont="1" applyAlignment="1">
      <alignment vertical="center" wrapText="1"/>
    </xf>
    <xf numFmtId="0" fontId="0" fillId="0" borderId="1" xfId="0" applyFont="1" applyBorder="1" applyAlignment="1">
      <alignment horizontal="center"/>
    </xf>
    <xf numFmtId="0" fontId="0" fillId="0" borderId="3" xfId="0" applyBorder="1"/>
    <xf numFmtId="0" fontId="0" fillId="0" borderId="4" xfId="0" applyBorder="1" applyAlignment="1">
      <alignment vertical="top" wrapText="1"/>
    </xf>
    <xf numFmtId="0" fontId="0" fillId="0" borderId="4" xfId="0" applyBorder="1"/>
    <xf numFmtId="0" fontId="0" fillId="0" borderId="0" xfId="0" applyAlignment="1">
      <alignment horizontal="right"/>
    </xf>
    <xf numFmtId="164" fontId="0" fillId="0" borderId="4" xfId="0" applyNumberFormat="1" applyBorder="1"/>
    <xf numFmtId="164" fontId="0" fillId="0" borderId="1" xfId="0" applyNumberFormat="1" applyBorder="1" applyAlignment="1">
      <alignment horizontal="right"/>
    </xf>
    <xf numFmtId="0" fontId="2" fillId="0" borderId="0" xfId="0" applyFont="1"/>
    <xf numFmtId="0" fontId="2" fillId="0" borderId="0" xfId="0" applyFont="1" applyAlignment="1">
      <alignment horizontal="left"/>
    </xf>
    <xf numFmtId="0" fontId="0" fillId="0" borderId="1" xfId="0" applyFont="1" applyBorder="1" applyAlignment="1">
      <alignment horizontal="center"/>
    </xf>
    <xf numFmtId="0" fontId="0" fillId="0" borderId="0" xfId="0" applyBorder="1" applyAlignment="1">
      <alignment horizontal="center"/>
    </xf>
    <xf numFmtId="0" fontId="0" fillId="0" borderId="0" xfId="0" applyBorder="1" applyAlignment="1">
      <alignment horizontal="left"/>
    </xf>
    <xf numFmtId="0" fontId="0" fillId="0" borderId="0" xfId="0" quotePrefix="1"/>
    <xf numFmtId="49" fontId="0" fillId="0" borderId="0" xfId="0" applyNumberFormat="1"/>
    <xf numFmtId="0" fontId="0" fillId="0" borderId="1" xfId="0" applyNumberFormat="1" applyBorder="1" applyAlignment="1">
      <alignment horizontal="left" vertical="top"/>
    </xf>
    <xf numFmtId="164" fontId="0" fillId="0" borderId="1" xfId="0" applyNumberFormat="1" applyBorder="1" applyAlignment="1">
      <alignment vertical="top" wrapText="1"/>
    </xf>
    <xf numFmtId="0" fontId="0" fillId="0" borderId="1" xfId="0" applyFont="1" applyBorder="1" applyAlignment="1">
      <alignment horizontal="center"/>
    </xf>
    <xf numFmtId="165" fontId="0" fillId="0" borderId="1" xfId="0" applyNumberFormat="1" applyBorder="1" applyAlignment="1">
      <alignment vertical="top" wrapText="1"/>
    </xf>
    <xf numFmtId="0" fontId="0" fillId="0" borderId="1" xfId="0" applyNumberFormat="1" applyBorder="1" applyAlignment="1">
      <alignment horizontal="center" vertical="top"/>
    </xf>
    <xf numFmtId="0" fontId="0" fillId="0" borderId="0" xfId="0" applyBorder="1" applyAlignment="1">
      <alignment horizontal="left"/>
    </xf>
    <xf numFmtId="0" fontId="0" fillId="0" borderId="0" xfId="0" applyAlignment="1">
      <alignment horizontal="right"/>
    </xf>
    <xf numFmtId="0" fontId="0" fillId="0" borderId="7" xfId="0" applyBorder="1" applyAlignment="1">
      <alignment horizontal="left"/>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2" fillId="0" borderId="0" xfId="0" applyFont="1" applyAlignment="1">
      <alignment horizontal="center"/>
    </xf>
    <xf numFmtId="0" fontId="0" fillId="0" borderId="1" xfId="0" applyFont="1" applyBorder="1" applyAlignment="1">
      <alignment horizontal="center" vertical="center" wrapText="1"/>
    </xf>
    <xf numFmtId="0" fontId="0" fillId="0" borderId="1" xfId="0" applyFont="1" applyBorder="1" applyAlignment="1">
      <alignment horizontal="center" vertical="top" wrapText="1"/>
    </xf>
    <xf numFmtId="0" fontId="0" fillId="0" borderId="5" xfId="0" applyFont="1" applyBorder="1" applyAlignment="1">
      <alignment horizontal="center" vertical="center" wrapText="1"/>
    </xf>
    <xf numFmtId="0" fontId="0" fillId="0" borderId="2" xfId="0" applyFont="1" applyBorder="1" applyAlignment="1">
      <alignment horizontal="center" vertical="center" wrapText="1"/>
    </xf>
    <xf numFmtId="0" fontId="0" fillId="0" borderId="7" xfId="0" applyBorder="1" applyAlignment="1">
      <alignment horizontal="left" vertical="top" wrapText="1"/>
    </xf>
    <xf numFmtId="0" fontId="0" fillId="0" borderId="1" xfId="0" applyBorder="1" applyAlignment="1">
      <alignment horizontal="center"/>
    </xf>
    <xf numFmtId="0" fontId="0" fillId="0" borderId="3" xfId="0" applyFont="1" applyBorder="1" applyAlignment="1">
      <alignment horizontal="center" vertical="top" wrapText="1"/>
    </xf>
    <xf numFmtId="0" fontId="0" fillId="0" borderId="9" xfId="0" applyFont="1" applyBorder="1" applyAlignment="1">
      <alignment horizontal="center" vertical="top" wrapText="1"/>
    </xf>
    <xf numFmtId="0" fontId="4" fillId="0" borderId="5" xfId="0" applyFont="1" applyBorder="1" applyAlignment="1">
      <alignment horizontal="center" vertical="top" wrapText="1"/>
    </xf>
    <xf numFmtId="0" fontId="0" fillId="0" borderId="2" xfId="0" applyFont="1" applyBorder="1" applyAlignment="1">
      <alignment horizontal="center" vertical="top" wrapText="1"/>
    </xf>
    <xf numFmtId="0" fontId="0" fillId="0" borderId="1" xfId="0" applyBorder="1" applyAlignment="1">
      <alignment horizontal="left"/>
    </xf>
    <xf numFmtId="0" fontId="0" fillId="0" borderId="1" xfId="0" applyBorder="1" applyAlignment="1">
      <alignment horizontal="center" vertical="center"/>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5" xfId="0" applyFont="1" applyBorder="1" applyAlignment="1">
      <alignment horizontal="center" vertical="center"/>
    </xf>
    <xf numFmtId="0" fontId="3" fillId="0" borderId="2" xfId="0" applyFont="1" applyBorder="1" applyAlignment="1">
      <alignment horizontal="center" vertical="center"/>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akhmetzyanova/Desktop/&#1047;&#1072;&#1082;&#1091;&#1087;&#1082;&#1080;%202015&#1075;&#1086;&#1076;/&#1055;&#1088;&#1086;&#1074;&#1086;&#1083;&#1086;&#1082;&#1072;/$&#1043;&#1088;&#1072;&#1092;&#1080;&#1082;_&#1076;&#1086;&#1089;&#1090;&#1072;&#1074;&#1082;&#108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XLR_NoRangeSheet"/>
    </sheetNames>
    <sheetDataSet>
      <sheetData sheetId="0"/>
      <sheetData sheetId="1">
        <row r="6">
          <cell r="J6" t="str">
            <v>Поставка оцинкованной проволоки , катанки</v>
          </cell>
          <cell r="P6" t="str">
            <v>Отдел радио и телевидения (ОРиТ)</v>
          </cell>
          <cell r="R6" t="str">
            <v/>
          </cell>
          <cell r="S6" t="str">
            <v>Приложение 1.4</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Z22"/>
  <sheetViews>
    <sheetView tabSelected="1" view="pageBreakPreview" topLeftCell="A8" zoomScale="75" zoomScaleNormal="100" zoomScaleSheetLayoutView="75" workbookViewId="0">
      <selection activeCell="J1" sqref="J1:L1"/>
    </sheetView>
  </sheetViews>
  <sheetFormatPr defaultRowHeight="15" x14ac:dyDescent="0.25"/>
  <cols>
    <col min="1" max="1" width="0.85546875" customWidth="1"/>
    <col min="2" max="2" width="8.42578125" customWidth="1"/>
    <col min="3" max="3" width="8.42578125" style="9" customWidth="1"/>
    <col min="4" max="4" width="26.42578125" customWidth="1"/>
    <col min="5" max="5" width="55.140625" customWidth="1"/>
    <col min="8" max="8" width="9.140625" style="9"/>
    <col min="9" max="9" width="19.5703125" style="7" customWidth="1"/>
    <col min="10" max="10" width="16" style="7" customWidth="1"/>
    <col min="11" max="11" width="18.28515625" style="8" customWidth="1"/>
    <col min="12" max="12" width="25.85546875" customWidth="1"/>
    <col min="22" max="25" width="9.140625" style="9"/>
  </cols>
  <sheetData>
    <row r="1" spans="1:26" x14ac:dyDescent="0.25">
      <c r="J1" s="32" t="s">
        <v>42</v>
      </c>
      <c r="K1" s="32"/>
      <c r="L1" s="32"/>
    </row>
    <row r="2" spans="1:26" x14ac:dyDescent="0.25">
      <c r="B2" s="37" t="s">
        <v>9</v>
      </c>
      <c r="C2" s="37"/>
      <c r="D2" s="37"/>
      <c r="E2" s="37"/>
      <c r="F2" s="37"/>
      <c r="G2" s="37"/>
      <c r="H2" s="37"/>
      <c r="I2" s="37"/>
      <c r="J2" s="37"/>
      <c r="K2" s="37"/>
      <c r="L2" s="37"/>
    </row>
    <row r="3" spans="1:26" x14ac:dyDescent="0.25">
      <c r="C3" s="9" t="s">
        <v>21</v>
      </c>
      <c r="D3" s="20"/>
      <c r="E3" s="19" t="s">
        <v>28</v>
      </c>
      <c r="L3" s="16"/>
    </row>
    <row r="4" spans="1:26" s="10" customFormat="1" ht="15" customHeight="1" x14ac:dyDescent="0.25">
      <c r="B4" s="38" t="s">
        <v>0</v>
      </c>
      <c r="C4" s="40" t="s">
        <v>17</v>
      </c>
      <c r="D4" s="38" t="s">
        <v>14</v>
      </c>
      <c r="E4" s="38" t="s">
        <v>1</v>
      </c>
      <c r="F4" s="38" t="s">
        <v>13</v>
      </c>
      <c r="G4" s="50" t="s">
        <v>45</v>
      </c>
      <c r="H4" s="52" t="s">
        <v>43</v>
      </c>
      <c r="I4" s="46" t="s">
        <v>47</v>
      </c>
      <c r="J4" s="44" t="s">
        <v>48</v>
      </c>
      <c r="K4" s="39" t="s">
        <v>49</v>
      </c>
      <c r="L4" s="38" t="s">
        <v>2</v>
      </c>
    </row>
    <row r="5" spans="1:26" s="11" customFormat="1" ht="64.5" customHeight="1" x14ac:dyDescent="0.25">
      <c r="B5" s="38"/>
      <c r="C5" s="41"/>
      <c r="D5" s="38"/>
      <c r="E5" s="38"/>
      <c r="F5" s="38"/>
      <c r="G5" s="51"/>
      <c r="H5" s="53"/>
      <c r="I5" s="47"/>
      <c r="J5" s="45"/>
      <c r="K5" s="39"/>
      <c r="L5" s="38"/>
    </row>
    <row r="6" spans="1:26" s="10" customFormat="1" x14ac:dyDescent="0.25">
      <c r="B6" s="12">
        <v>1</v>
      </c>
      <c r="C6" s="21">
        <v>2</v>
      </c>
      <c r="D6" s="12">
        <v>3</v>
      </c>
      <c r="E6" s="12">
        <v>5</v>
      </c>
      <c r="F6" s="12">
        <v>6</v>
      </c>
      <c r="G6" s="12">
        <v>11</v>
      </c>
      <c r="H6" s="28"/>
      <c r="I6" s="12">
        <v>12</v>
      </c>
      <c r="J6" s="12">
        <v>13</v>
      </c>
      <c r="K6" s="12">
        <v>14</v>
      </c>
      <c r="L6" s="12">
        <v>15</v>
      </c>
    </row>
    <row r="7" spans="1:26" ht="409.5" x14ac:dyDescent="0.25">
      <c r="A7" s="9"/>
      <c r="B7" s="6">
        <f>ROW()-6</f>
        <v>1</v>
      </c>
      <c r="C7" s="6" t="s">
        <v>30</v>
      </c>
      <c r="D7" s="1" t="s">
        <v>31</v>
      </c>
      <c r="E7" s="1" t="s">
        <v>33</v>
      </c>
      <c r="F7" s="4" t="s">
        <v>32</v>
      </c>
      <c r="G7" s="26">
        <v>1.7050000000000001</v>
      </c>
      <c r="H7" s="26">
        <v>1.7050000000000001</v>
      </c>
      <c r="I7" s="29">
        <v>45720.34</v>
      </c>
      <c r="J7" s="27">
        <v>77953.179999999993</v>
      </c>
      <c r="K7" s="27">
        <f>J7*1.18</f>
        <v>91984.752399999983</v>
      </c>
      <c r="L7" s="1" t="s">
        <v>44</v>
      </c>
      <c r="M7" s="9"/>
      <c r="N7" s="9"/>
      <c r="O7" s="9"/>
      <c r="P7" s="9"/>
      <c r="Q7" s="9"/>
      <c r="R7" s="9"/>
      <c r="S7" s="9"/>
      <c r="T7" s="9"/>
      <c r="U7" s="9"/>
      <c r="Z7" s="9"/>
    </row>
    <row r="8" spans="1:26" s="9" customFormat="1" ht="318" customHeight="1" x14ac:dyDescent="0.25">
      <c r="B8" s="6">
        <f>ROW()-6</f>
        <v>2</v>
      </c>
      <c r="C8" s="30">
        <v>5423</v>
      </c>
      <c r="D8" s="1" t="s">
        <v>35</v>
      </c>
      <c r="E8" s="1" t="s">
        <v>34</v>
      </c>
      <c r="F8" s="4" t="s">
        <v>32</v>
      </c>
      <c r="G8" s="26">
        <v>0.79400000000000004</v>
      </c>
      <c r="H8" s="26">
        <v>0.79400000000000004</v>
      </c>
      <c r="I8" s="5">
        <v>52489</v>
      </c>
      <c r="J8" s="5">
        <f>I8*G8</f>
        <v>41676.266000000003</v>
      </c>
      <c r="K8" s="5">
        <v>49178</v>
      </c>
      <c r="L8" s="1" t="s">
        <v>44</v>
      </c>
    </row>
    <row r="9" spans="1:26" s="9" customFormat="1" x14ac:dyDescent="0.25">
      <c r="B9" s="13"/>
      <c r="C9" s="15"/>
      <c r="D9" s="14"/>
      <c r="E9" s="14"/>
      <c r="F9" s="15"/>
      <c r="G9" s="15"/>
      <c r="H9" s="15"/>
      <c r="I9" s="17"/>
      <c r="J9" s="18">
        <f>SUM($J$7:$J$8)</f>
        <v>119629.446</v>
      </c>
      <c r="K9" s="18">
        <v>141162.75</v>
      </c>
      <c r="L9" s="2"/>
    </row>
    <row r="10" spans="1:26" ht="16.5" customHeight="1" x14ac:dyDescent="0.25">
      <c r="B10" s="48" t="s">
        <v>3</v>
      </c>
      <c r="C10" s="48"/>
      <c r="D10" s="48"/>
      <c r="E10" s="48"/>
      <c r="F10" s="48"/>
      <c r="G10" s="48"/>
      <c r="H10" s="48"/>
      <c r="I10" s="48"/>
      <c r="J10" s="48"/>
      <c r="K10" s="48"/>
      <c r="L10" s="48"/>
    </row>
    <row r="11" spans="1:26" x14ac:dyDescent="0.25">
      <c r="B11" s="43" t="s">
        <v>4</v>
      </c>
      <c r="C11" s="43"/>
      <c r="D11" s="43"/>
      <c r="E11" s="33" t="s">
        <v>46</v>
      </c>
      <c r="F11" s="33"/>
      <c r="G11" s="33"/>
      <c r="H11" s="33"/>
      <c r="I11" s="33"/>
      <c r="J11" s="33"/>
      <c r="K11" s="33"/>
      <c r="L11" s="33"/>
    </row>
    <row r="12" spans="1:26" ht="23.25" customHeight="1" x14ac:dyDescent="0.25">
      <c r="B12" s="49" t="s">
        <v>5</v>
      </c>
      <c r="C12" s="49"/>
      <c r="D12" s="49"/>
      <c r="E12" s="42" t="s">
        <v>36</v>
      </c>
      <c r="F12" s="42"/>
      <c r="G12" s="42"/>
      <c r="H12" s="42"/>
      <c r="I12" s="42"/>
      <c r="J12" s="42"/>
      <c r="K12" s="42"/>
      <c r="L12" s="42"/>
      <c r="M12" s="2"/>
      <c r="N12" s="2"/>
      <c r="O12" s="2"/>
      <c r="P12" s="2"/>
      <c r="Q12" s="2"/>
    </row>
    <row r="13" spans="1:26" s="9" customFormat="1" ht="15" customHeight="1" x14ac:dyDescent="0.25">
      <c r="B13" s="43" t="s">
        <v>6</v>
      </c>
      <c r="C13" s="43"/>
      <c r="D13" s="43"/>
      <c r="E13" s="33" t="s">
        <v>37</v>
      </c>
      <c r="F13" s="33"/>
      <c r="G13" s="33"/>
      <c r="H13" s="33"/>
      <c r="I13" s="33"/>
      <c r="J13" s="33"/>
      <c r="K13" s="33"/>
      <c r="L13" s="33"/>
      <c r="M13"/>
      <c r="N13"/>
      <c r="O13"/>
      <c r="P13"/>
      <c r="Q13"/>
      <c r="R13"/>
      <c r="S13"/>
      <c r="T13"/>
      <c r="U13"/>
      <c r="Z13"/>
    </row>
    <row r="14" spans="1:26" s="9" customFormat="1" ht="15" customHeight="1" x14ac:dyDescent="0.25">
      <c r="B14" s="34" t="s">
        <v>15</v>
      </c>
      <c r="C14" s="35"/>
      <c r="D14" s="36"/>
      <c r="E14" s="33" t="s">
        <v>38</v>
      </c>
      <c r="F14" s="33"/>
      <c r="G14" s="33"/>
      <c r="H14" s="33"/>
      <c r="I14" s="33"/>
      <c r="J14" s="33"/>
      <c r="K14" s="33"/>
      <c r="L14" s="33"/>
      <c r="M14"/>
      <c r="N14"/>
      <c r="O14"/>
      <c r="P14"/>
      <c r="Q14"/>
      <c r="R14"/>
      <c r="S14"/>
      <c r="T14"/>
      <c r="U14"/>
      <c r="Z14"/>
    </row>
    <row r="15" spans="1:26" x14ac:dyDescent="0.25">
      <c r="A15" s="9"/>
      <c r="B15" s="34" t="s">
        <v>16</v>
      </c>
      <c r="C15" s="35"/>
      <c r="D15" s="36"/>
      <c r="E15" s="33" t="s">
        <v>39</v>
      </c>
      <c r="F15" s="33"/>
      <c r="G15" s="33"/>
      <c r="H15" s="33"/>
      <c r="I15" s="33"/>
      <c r="J15" s="33"/>
      <c r="K15" s="33"/>
      <c r="L15" s="33"/>
      <c r="M15" s="9"/>
      <c r="N15" s="9"/>
      <c r="O15" s="9"/>
      <c r="P15" s="9"/>
      <c r="Q15" s="9"/>
      <c r="R15" s="9"/>
      <c r="S15" s="9"/>
      <c r="T15" s="9"/>
      <c r="U15" s="9"/>
      <c r="Z15" s="9"/>
    </row>
    <row r="16" spans="1:26" ht="19.5" customHeight="1" x14ac:dyDescent="0.25">
      <c r="A16" s="9"/>
      <c r="B16" s="43" t="s">
        <v>7</v>
      </c>
      <c r="C16" s="43"/>
      <c r="D16" s="43"/>
      <c r="E16" s="33" t="s">
        <v>40</v>
      </c>
      <c r="F16" s="33"/>
      <c r="G16" s="33"/>
      <c r="H16" s="33"/>
      <c r="I16" s="33"/>
      <c r="J16" s="33"/>
      <c r="K16" s="33"/>
      <c r="L16" s="33"/>
      <c r="M16" s="9"/>
      <c r="N16" s="9"/>
      <c r="O16" s="9"/>
      <c r="P16" s="9"/>
      <c r="Q16" s="9"/>
      <c r="R16" s="9"/>
      <c r="S16" s="9"/>
      <c r="T16" s="9"/>
      <c r="U16" s="9"/>
      <c r="Z16" s="9"/>
    </row>
    <row r="17" spans="1:26" s="9" customFormat="1" ht="19.5" customHeight="1" x14ac:dyDescent="0.25">
      <c r="A17"/>
      <c r="B17" s="43" t="s">
        <v>8</v>
      </c>
      <c r="C17" s="43"/>
      <c r="D17" s="43"/>
      <c r="E17" s="33" t="s">
        <v>41</v>
      </c>
      <c r="F17" s="33"/>
      <c r="G17" s="33"/>
      <c r="H17" s="33"/>
      <c r="I17" s="33"/>
      <c r="J17" s="33"/>
      <c r="K17" s="33"/>
      <c r="L17" s="33"/>
      <c r="M17"/>
      <c r="N17"/>
      <c r="O17"/>
      <c r="P17"/>
      <c r="Q17"/>
      <c r="R17"/>
      <c r="S17"/>
      <c r="T17"/>
      <c r="U17"/>
      <c r="Z17"/>
    </row>
    <row r="18" spans="1:26" s="9" customFormat="1" x14ac:dyDescent="0.25">
      <c r="B18" s="22"/>
      <c r="C18" s="22"/>
      <c r="D18" s="22"/>
      <c r="E18" s="23"/>
      <c r="F18" s="23"/>
      <c r="G18" s="23"/>
      <c r="H18" s="31"/>
      <c r="I18" s="23"/>
      <c r="J18" s="23"/>
      <c r="K18" s="23"/>
      <c r="L18" s="23"/>
    </row>
    <row r="19" spans="1:26" x14ac:dyDescent="0.25">
      <c r="B19" t="s">
        <v>10</v>
      </c>
    </row>
    <row r="20" spans="1:26" x14ac:dyDescent="0.25">
      <c r="D20" s="3" t="str">
        <f>Query2_USERN</f>
        <v>Ахметзянова Венера Фанитовна</v>
      </c>
    </row>
    <row r="21" spans="1:26" x14ac:dyDescent="0.25">
      <c r="B21" t="s">
        <v>11</v>
      </c>
      <c r="D21" s="3" t="str">
        <f>Query2_USERT</f>
        <v>(347)221-56-61</v>
      </c>
    </row>
    <row r="22" spans="1:26" x14ac:dyDescent="0.25">
      <c r="B22" t="s">
        <v>12</v>
      </c>
      <c r="D22" s="3" t="str">
        <f>Query2_USERE</f>
        <v/>
      </c>
    </row>
  </sheetData>
  <mergeCells count="28">
    <mergeCell ref="E12:L12"/>
    <mergeCell ref="E13:L13"/>
    <mergeCell ref="B17:D17"/>
    <mergeCell ref="J4:J5"/>
    <mergeCell ref="I4:I5"/>
    <mergeCell ref="B13:D13"/>
    <mergeCell ref="B11:D11"/>
    <mergeCell ref="B10:L10"/>
    <mergeCell ref="B16:D16"/>
    <mergeCell ref="B12:D12"/>
    <mergeCell ref="B15:D15"/>
    <mergeCell ref="G4:G5"/>
    <mergeCell ref="H4:H5"/>
    <mergeCell ref="J1:L1"/>
    <mergeCell ref="E14:L14"/>
    <mergeCell ref="E15:L15"/>
    <mergeCell ref="E16:L16"/>
    <mergeCell ref="E17:L17"/>
    <mergeCell ref="B14:D14"/>
    <mergeCell ref="B2:L2"/>
    <mergeCell ref="B4:B5"/>
    <mergeCell ref="D4:D5"/>
    <mergeCell ref="K4:K5"/>
    <mergeCell ref="L4:L5"/>
    <mergeCell ref="E4:E5"/>
    <mergeCell ref="F4:F5"/>
    <mergeCell ref="C4:C5"/>
    <mergeCell ref="E11:L11"/>
  </mergeCells>
  <pageMargins left="0.78740157480314965" right="0.39370078740157483" top="0.78740157480314965" bottom="0.39370078740157483" header="0.31496062992125984" footer="0.31496062992125984"/>
  <pageSetup paperSize="9" scale="47"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5:S6"/>
  <sheetViews>
    <sheetView workbookViewId="0">
      <selection activeCell="A30013" sqref="A30013:Q30014"/>
    </sheetView>
  </sheetViews>
  <sheetFormatPr defaultRowHeight="15" x14ac:dyDescent="0.25"/>
  <sheetData>
    <row r="5" spans="1:19" x14ac:dyDescent="0.25">
      <c r="A5" s="24" t="s">
        <v>18</v>
      </c>
      <c r="B5" t="e">
        <f>XLR_ERRNAME</f>
        <v>#NAME?</v>
      </c>
    </row>
    <row r="6" spans="1:19" x14ac:dyDescent="0.25">
      <c r="A6" t="s">
        <v>19</v>
      </c>
      <c r="B6">
        <v>7445</v>
      </c>
      <c r="C6" s="25" t="s">
        <v>20</v>
      </c>
      <c r="D6">
        <v>5245</v>
      </c>
      <c r="E6" s="25" t="s">
        <v>21</v>
      </c>
      <c r="F6" s="25" t="s">
        <v>22</v>
      </c>
      <c r="G6" s="25" t="s">
        <v>23</v>
      </c>
      <c r="H6" s="25" t="s">
        <v>24</v>
      </c>
      <c r="I6" s="25" t="s">
        <v>24</v>
      </c>
      <c r="J6" s="25" t="s">
        <v>21</v>
      </c>
      <c r="K6" s="25" t="s">
        <v>25</v>
      </c>
      <c r="L6" s="25" t="s">
        <v>26</v>
      </c>
      <c r="M6" s="25" t="s">
        <v>27</v>
      </c>
      <c r="N6" s="25" t="s">
        <v>24</v>
      </c>
      <c r="O6">
        <v>2959</v>
      </c>
      <c r="P6" s="25" t="s">
        <v>28</v>
      </c>
      <c r="Q6">
        <v>0</v>
      </c>
      <c r="R6" s="25" t="s">
        <v>24</v>
      </c>
      <c r="S6" s="25" t="s">
        <v>29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Спецификация к прил 1.3</vt:lpstr>
      <vt:lpstr>Query1</vt:lpstr>
      <vt:lpstr>Query3</vt:lpstr>
    </vt:vector>
  </TitlesOfParts>
  <Company>RSC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Ахметзянова Венера Фанитовна</dc:creator>
  <cp:lastModifiedBy>Мигранова Регина Фангизовна</cp:lastModifiedBy>
  <cp:lastPrinted>2015-05-07T03:51:37Z</cp:lastPrinted>
  <dcterms:created xsi:type="dcterms:W3CDTF">2013-12-19T08:11:42Z</dcterms:created>
  <dcterms:modified xsi:type="dcterms:W3CDTF">2015-05-07T05:06:03Z</dcterms:modified>
</cp:coreProperties>
</file>